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385" activeTab="1"/>
  </bookViews>
  <sheets>
    <sheet name="Interpretation" sheetId="2" r:id="rId1"/>
    <sheet name="dly Watchlist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  <c r="B36" i="1"/>
  <c r="B35" i="1" s="1"/>
  <c r="C36" i="1"/>
  <c r="C35" i="1" s="1"/>
  <c r="D36" i="1"/>
  <c r="D35" i="1" s="1"/>
  <c r="D33" i="1" l="1"/>
  <c r="D34" i="1"/>
  <c r="C34" i="1"/>
  <c r="C33" i="1"/>
  <c r="B33" i="1"/>
  <c r="B34" i="1"/>
</calcChain>
</file>

<file path=xl/sharedStrings.xml><?xml version="1.0" encoding="utf-8"?>
<sst xmlns="http://schemas.openxmlformats.org/spreadsheetml/2006/main" count="159" uniqueCount="119">
  <si>
    <t>nein</t>
  </si>
  <si>
    <t>nh/nL 1:100</t>
  </si>
  <si>
    <t>90% Tag up/down?</t>
  </si>
  <si>
    <t>P/C Ratio &gt; 1,40?</t>
  </si>
  <si>
    <t>VVIX &gt; 140?</t>
  </si>
  <si>
    <t>VIX fällt vom Hoch 3 Punkte?</t>
  </si>
  <si>
    <t xml:space="preserve">Panikzeichen </t>
  </si>
  <si>
    <t>NQ Distribution Days</t>
  </si>
  <si>
    <t>ES Distribution Days</t>
  </si>
  <si>
    <t xml:space="preserve"> NQ 6 (5)  / ES 7 (8)</t>
  </si>
  <si>
    <t>Distribution days</t>
  </si>
  <si>
    <t>Nasdaq NH/NL</t>
  </si>
  <si>
    <t>AMEX NH/NL</t>
  </si>
  <si>
    <t>NYSE NH/NL</t>
  </si>
  <si>
    <t>Unchanged</t>
  </si>
  <si>
    <t>Down Stocks</t>
  </si>
  <si>
    <t>Up Stocks</t>
  </si>
  <si>
    <t>NASDAQ</t>
  </si>
  <si>
    <t>AMEX</t>
  </si>
  <si>
    <t>NYSE</t>
  </si>
  <si>
    <t>Declined</t>
  </si>
  <si>
    <t>Advanced</t>
  </si>
  <si>
    <t>Hilfszeile 1</t>
  </si>
  <si>
    <t>Hilfszeile 2</t>
  </si>
  <si>
    <t>Down Volume &gt; 90%</t>
  </si>
  <si>
    <t>Up Volume &gt; 90%</t>
  </si>
  <si>
    <t>PCR EoD</t>
  </si>
  <si>
    <t>PCR intraday max</t>
  </si>
  <si>
    <t>CR- Thomson Reuters Index</t>
  </si>
  <si>
    <t>URTH - ishares MSCI World</t>
  </si>
  <si>
    <t>EX - Euro Stoxx 50</t>
  </si>
  <si>
    <t>DAX - Deutschland Index</t>
  </si>
  <si>
    <t>RUT - Russell 2000</t>
  </si>
  <si>
    <t>NDX - Nasdaq 100</t>
  </si>
  <si>
    <t>DJTA - Dow Jones Transport</t>
  </si>
  <si>
    <t>DJIA - Dow Jones Industrial</t>
  </si>
  <si>
    <t>Nyse Composite</t>
  </si>
  <si>
    <t>WKLY</t>
  </si>
  <si>
    <t>DLY</t>
  </si>
  <si>
    <t>21er MA's</t>
  </si>
  <si>
    <t>10/80</t>
  </si>
  <si>
    <t>F&amp;G</t>
  </si>
  <si>
    <t>AD</t>
  </si>
  <si>
    <t>EVZ</t>
  </si>
  <si>
    <t>GVZ</t>
  </si>
  <si>
    <t>OVX</t>
  </si>
  <si>
    <t>VVIX EoD/max</t>
  </si>
  <si>
    <t>VX2 - VX3</t>
  </si>
  <si>
    <t>VX1 - VX2</t>
  </si>
  <si>
    <t>VIX - VX1</t>
  </si>
  <si>
    <t>TSK</t>
  </si>
  <si>
    <t>VIX</t>
  </si>
  <si>
    <t>Interpretation</t>
  </si>
  <si>
    <t xml:space="preserve">VIX </t>
  </si>
  <si>
    <t>Synthetischer Index, welcher die Implizite Volatilität von S&amp;P 500 Index Optionen wiedergibt.</t>
  </si>
  <si>
    <t>Contango (positiv) = steigende Preise mit zunehmender Laufzeit der Futures - tendenziell bullish</t>
  </si>
  <si>
    <t>Backwardation (negativ/ Risiko) = fallende Preise mit zunehmender Laufzeit der Futures - tendenziell bearish</t>
  </si>
  <si>
    <t>VIX sollte unterhalb oder auf dem ersten Future-Preis liegen</t>
  </si>
  <si>
    <t>je größer der positive Abstand umso besser, mit zunehmender Laufzeit sollte die Differenz abnehmen.</t>
  </si>
  <si>
    <t>VVIX</t>
  </si>
  <si>
    <t>Misst die Volatilität der Volatilität, bei Extrempunkten (ca. 140) Volatilität verkaufen.</t>
  </si>
  <si>
    <t>Volatilitätsindex für Crude Oil</t>
  </si>
  <si>
    <t>Volatilitätsindex für Gold</t>
  </si>
  <si>
    <t>Volatilitätsindex für Euro</t>
  </si>
  <si>
    <t>Advance Decline Line, steigender Chartverlauf positiv, stagnierender/ fallender Verlauf negativ</t>
  </si>
  <si>
    <t>Quelle:</t>
  </si>
  <si>
    <t>http://www.cboeoptionshub.com/2014/08/20/quantifying-vix-contango-backwardation</t>
  </si>
  <si>
    <t xml:space="preserve">Aus 7 Indikatoren gewertete "Markt-Emotionen" </t>
  </si>
  <si>
    <t>&lt; 30 = tendenziell Angst, gutes Umfeld um Optionen zu verkaufen</t>
  </si>
  <si>
    <t>&gt; 80 = tendenziell Gier, nicht so gutes Umfeld (Optionspreise eher gering)</t>
  </si>
  <si>
    <t>MA's</t>
  </si>
  <si>
    <t>Moving Averages verschiedener Indizes</t>
  </si>
  <si>
    <t>&lt; 21 er MA tendenziell schlecht, dabei auf Zeitraum/ Chartverlauf achten</t>
  </si>
  <si>
    <t>&gt; 21 er MA tendenziell gut, dabei auf Zeitraum/Chartverlauf achten</t>
  </si>
  <si>
    <t>PCR</t>
  </si>
  <si>
    <t>Put-Call-Ratio, Verhältnis Puts zu Calls ist ein Kontra-Indikator</t>
  </si>
  <si>
    <t>&gt; 1,4  (Extrempunkt), es werden deutlich mehr Puts als Calls gehandelt, vorherrschende Marktstimmung tendenziell wieder bullish</t>
  </si>
  <si>
    <t>im Aufwärtstrend oftmals Ende der Bewegung, nach Korrektur oftmals Anfang der Bewegung</t>
  </si>
  <si>
    <t>im Abwärtstrend oftmals Ende der Bewegung, nach Korrektur oftmals Anfang der Bewegung</t>
  </si>
  <si>
    <t>New Highs/ New Lows der Aktienwerte an der NYSE, mehr Highs als Lows (positiv), mehr Lows als Highs (negativ)</t>
  </si>
  <si>
    <t>New Highs/ New Lows der Aktienwerte an der AMEX, mehr Highs als Lows (positiv), mehr Lows als Highs (negativ)</t>
  </si>
  <si>
    <t>New Highs/ New Lows der Aktienwerte an der NASDAQ, mehr Highs als Lows (positiv), mehr Lows als Highs (negativ)</t>
  </si>
  <si>
    <t>www.vixcentral.com</t>
  </si>
  <si>
    <t>http://stockcharts.com/h-sc/ui</t>
  </si>
  <si>
    <t>http://money.cnn.com/data/fear-and-greed</t>
  </si>
  <si>
    <t>$SPX</t>
  </si>
  <si>
    <t>$INDU</t>
  </si>
  <si>
    <t>$TRAN</t>
  </si>
  <si>
    <t>$NDX</t>
  </si>
  <si>
    <t>$RUT</t>
  </si>
  <si>
    <t>$DAX</t>
  </si>
  <si>
    <t>$STOX5E</t>
  </si>
  <si>
    <t>URTH</t>
  </si>
  <si>
    <t>$CRB</t>
  </si>
  <si>
    <t>$UTIL</t>
  </si>
  <si>
    <t>$NYA</t>
  </si>
  <si>
    <t>http://www.cboe.com/data/current-market-statistics</t>
  </si>
  <si>
    <t>VIX&lt;VXV</t>
  </si>
  <si>
    <t>Ja</t>
  </si>
  <si>
    <t>AD NYSE</t>
  </si>
  <si>
    <t>Index über 21er MA?</t>
  </si>
  <si>
    <t>DJU - Dow Jones Utilities</t>
  </si>
  <si>
    <t>ja</t>
  </si>
  <si>
    <t>SPX - S&amp;P 500</t>
  </si>
  <si>
    <t>Kürzel</t>
  </si>
  <si>
    <t>VXV (VX3M)</t>
  </si>
  <si>
    <t>https://stockcharts.com/h-sc/ui?s=%24NYAD</t>
  </si>
  <si>
    <t>https://www.nasdaq.com/markets/most-active.aspx?</t>
  </si>
  <si>
    <t>104/30</t>
  </si>
  <si>
    <t>117/20</t>
  </si>
  <si>
    <t>Neue 52W-Hochs/-Tiefs</t>
  </si>
  <si>
    <t>$NYHGH / $ NYLOW</t>
  </si>
  <si>
    <t>$AMHGH / $ NYLOW</t>
  </si>
  <si>
    <t>4/5</t>
  </si>
  <si>
    <t>$NAHGH / $ NALOW</t>
  </si>
  <si>
    <t>backwardation</t>
  </si>
  <si>
    <t>88,45/94</t>
  </si>
  <si>
    <t>DLY-down - weekly down</t>
  </si>
  <si>
    <t>55 steigt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</si>
</sst>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20" fontId="1" fillId="0" borderId="0" xfId="0" applyNumberFormat="1" applyFont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14" fontId="1" fillId="0" borderId="0" xfId="0" applyNumberFormat="1" applyFont="1"/>
    <xf numFmtId="0" fontId="1" fillId="3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14" fontId="1" fillId="0" borderId="0" xfId="0" applyNumberFormat="1" applyFont="1" applyFill="1" applyAlignment="1">
      <alignment horizontal="center"/>
    </xf>
    <xf numFmtId="14" fontId="1" fillId="0" borderId="0" xfId="0" applyNumberFormat="1" applyFont="1" applyAlignment="1">
      <alignment horizontal="center"/>
    </xf>
    <xf numFmtId="14" fontId="1" fillId="4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5" borderId="0" xfId="0" applyNumberFormat="1" applyFont="1" applyFill="1" applyAlignment="1">
      <alignment horizontal="center"/>
    </xf>
    <xf numFmtId="3" fontId="1" fillId="0" borderId="0" xfId="0" applyNumberFormat="1" applyFont="1" applyFill="1" applyAlignment="1">
      <alignment horizontal="center"/>
    </xf>
    <xf numFmtId="3" fontId="1" fillId="0" borderId="0" xfId="0" applyNumberFormat="1" applyFont="1" applyAlignment="1">
      <alignment horizontal="center"/>
    </xf>
    <xf numFmtId="1" fontId="1" fillId="0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Fill="1"/>
    <xf numFmtId="0" fontId="5" fillId="0" borderId="0" xfId="0" applyFont="1" applyFill="1"/>
    <xf numFmtId="0" fontId="8" fillId="0" borderId="0" xfId="1" applyFont="1" applyAlignment="1" applyProtection="1"/>
    <xf numFmtId="0" fontId="7" fillId="0" borderId="0" xfId="1" applyFill="1" applyAlignment="1" applyProtection="1"/>
    <xf numFmtId="0" fontId="7" fillId="0" borderId="0" xfId="1" applyAlignment="1" applyProtection="1"/>
    <xf numFmtId="49" fontId="1" fillId="3" borderId="0" xfId="0" applyNumberFormat="1" applyFont="1" applyFill="1" applyAlignment="1">
      <alignment horizontal="center"/>
    </xf>
  </cellXfs>
  <cellStyles count="2">
    <cellStyle name="Hyperlink" xfId="1" builtinId="8"/>
    <cellStyle name="Standard" xfId="0" builtinId="0"/>
  </cellStyles>
  <dxfs count="1">
    <dxf>
      <font>
        <color rgb="FF00682F"/>
      </font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560</xdr:colOff>
      <xdr:row>0</xdr:row>
      <xdr:rowOff>0</xdr:rowOff>
    </xdr:from>
    <xdr:to>
      <xdr:col>12</xdr:col>
      <xdr:colOff>234137</xdr:colOff>
      <xdr:row>12</xdr:row>
      <xdr:rowOff>127747</xdr:rowOff>
    </xdr:to>
    <xdr:pic>
      <xdr:nvPicPr>
        <xdr:cNvPr id="2" name="Grafik 1" descr="Contango Fixed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610" y="0"/>
          <a:ext cx="5567577" cy="30995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211610</xdr:colOff>
      <xdr:row>0</xdr:row>
      <xdr:rowOff>0</xdr:rowOff>
    </xdr:from>
    <xdr:to>
      <xdr:col>23</xdr:col>
      <xdr:colOff>414294</xdr:colOff>
      <xdr:row>11</xdr:row>
      <xdr:rowOff>155201</xdr:rowOff>
    </xdr:to>
    <xdr:pic>
      <xdr:nvPicPr>
        <xdr:cNvPr id="3" name="Grafik 2" descr="Contango Tabl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0660" y="0"/>
          <a:ext cx="8584684" cy="2879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boeoptionshub.com/2014/08/20/quantifying-vix-contango-backwardatio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boe.com/data/current-market-statistics" TargetMode="External"/><Relationship Id="rId3" Type="http://schemas.openxmlformats.org/officeDocument/2006/relationships/hyperlink" Target="http://www.vixcentral.com/" TargetMode="External"/><Relationship Id="rId7" Type="http://schemas.openxmlformats.org/officeDocument/2006/relationships/hyperlink" Target="https://stockcharts.com/h-sc/ui?s=%24NYAD" TargetMode="External"/><Relationship Id="rId2" Type="http://schemas.openxmlformats.org/officeDocument/2006/relationships/hyperlink" Target="http://www.vixcentral.com/" TargetMode="External"/><Relationship Id="rId1" Type="http://schemas.openxmlformats.org/officeDocument/2006/relationships/hyperlink" Target="http://www.vixcentral.com/" TargetMode="External"/><Relationship Id="rId6" Type="http://schemas.openxmlformats.org/officeDocument/2006/relationships/hyperlink" Target="http://stockcharts.com/h-sc/ui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vixcentral.com/" TargetMode="External"/><Relationship Id="rId10" Type="http://schemas.openxmlformats.org/officeDocument/2006/relationships/hyperlink" Target="https://www.nasdaq.com/markets/most-active.aspx?" TargetMode="External"/><Relationship Id="rId4" Type="http://schemas.openxmlformats.org/officeDocument/2006/relationships/hyperlink" Target="http://money.cnn.com/data/fear-and-greed" TargetMode="External"/><Relationship Id="rId9" Type="http://schemas.openxmlformats.org/officeDocument/2006/relationships/hyperlink" Target="http://stockcharts.com/h-sc/u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zoomScale="85" zoomScaleNormal="85" workbookViewId="0">
      <selection activeCell="B3" sqref="B3"/>
    </sheetView>
  </sheetViews>
  <sheetFormatPr baseColWidth="10" defaultRowHeight="15" x14ac:dyDescent="0.25"/>
  <cols>
    <col min="1" max="1" width="24.5703125" customWidth="1"/>
    <col min="2" max="2" width="19.7109375" customWidth="1"/>
    <col min="3" max="3" width="34" customWidth="1"/>
    <col min="4" max="4" width="50.5703125" customWidth="1"/>
    <col min="5" max="5" width="20" customWidth="1"/>
  </cols>
  <sheetData>
    <row r="1" spans="1:15" s="24" customFormat="1" ht="20.100000000000001" customHeight="1" x14ac:dyDescent="0.3">
      <c r="A1" s="23" t="s">
        <v>52</v>
      </c>
    </row>
    <row r="2" spans="1:15" s="24" customFormat="1" ht="20.100000000000001" customHeight="1" x14ac:dyDescent="0.3"/>
    <row r="3" spans="1:15" s="24" customFormat="1" ht="20.100000000000001" customHeight="1" x14ac:dyDescent="0.3">
      <c r="A3" s="24" t="s">
        <v>53</v>
      </c>
      <c r="B3" s="24" t="s">
        <v>54</v>
      </c>
    </row>
    <row r="4" spans="1:15" s="24" customFormat="1" ht="20.100000000000001" customHeight="1" x14ac:dyDescent="0.3">
      <c r="B4" s="24" t="s">
        <v>55</v>
      </c>
    </row>
    <row r="5" spans="1:15" s="24" customFormat="1" ht="20.100000000000001" customHeight="1" x14ac:dyDescent="0.3">
      <c r="B5" s="24" t="s">
        <v>56</v>
      </c>
      <c r="C5" s="25"/>
    </row>
    <row r="6" spans="1:15" s="24" customFormat="1" ht="20.100000000000001" customHeight="1" x14ac:dyDescent="0.3">
      <c r="A6" s="24" t="s">
        <v>49</v>
      </c>
      <c r="B6" s="24" t="s">
        <v>57</v>
      </c>
      <c r="C6" s="26"/>
    </row>
    <row r="7" spans="1:15" s="24" customFormat="1" ht="20.100000000000001" customHeight="1" x14ac:dyDescent="0.3">
      <c r="A7" s="24" t="s">
        <v>48</v>
      </c>
      <c r="B7" s="27" t="s">
        <v>58</v>
      </c>
      <c r="C7" s="26"/>
    </row>
    <row r="8" spans="1:15" s="24" customFormat="1" ht="20.100000000000001" customHeight="1" x14ac:dyDescent="0.3">
      <c r="A8" s="24" t="s">
        <v>47</v>
      </c>
      <c r="B8" s="27" t="s">
        <v>58</v>
      </c>
      <c r="C8" s="26"/>
    </row>
    <row r="9" spans="1:15" s="24" customFormat="1" ht="20.100000000000001" customHeight="1" x14ac:dyDescent="0.3">
      <c r="A9" s="24" t="s">
        <v>59</v>
      </c>
      <c r="B9" s="27" t="s">
        <v>60</v>
      </c>
      <c r="C9" s="26"/>
    </row>
    <row r="10" spans="1:15" s="24" customFormat="1" ht="20.100000000000001" customHeight="1" x14ac:dyDescent="0.3">
      <c r="A10" s="24" t="s">
        <v>45</v>
      </c>
      <c r="B10" s="27" t="s">
        <v>61</v>
      </c>
      <c r="C10" s="26"/>
    </row>
    <row r="11" spans="1:15" s="24" customFormat="1" ht="20.100000000000001" customHeight="1" x14ac:dyDescent="0.3">
      <c r="A11" s="24" t="s">
        <v>44</v>
      </c>
      <c r="B11" s="27" t="s">
        <v>62</v>
      </c>
    </row>
    <row r="12" spans="1:15" s="24" customFormat="1" ht="20.100000000000001" customHeight="1" x14ac:dyDescent="0.3">
      <c r="A12" s="24" t="s">
        <v>43</v>
      </c>
      <c r="B12" s="27" t="s">
        <v>63</v>
      </c>
    </row>
    <row r="13" spans="1:15" s="24" customFormat="1" ht="20.100000000000001" customHeight="1" x14ac:dyDescent="0.3">
      <c r="A13" s="24" t="s">
        <v>42</v>
      </c>
      <c r="B13" s="27" t="s">
        <v>64</v>
      </c>
      <c r="N13" s="24" t="s">
        <v>65</v>
      </c>
      <c r="O13" s="28" t="s">
        <v>66</v>
      </c>
    </row>
    <row r="14" spans="1:15" s="24" customFormat="1" ht="20.100000000000001" customHeight="1" x14ac:dyDescent="0.3">
      <c r="A14" s="24" t="s">
        <v>41</v>
      </c>
      <c r="B14" s="24" t="s">
        <v>67</v>
      </c>
    </row>
    <row r="15" spans="1:15" s="24" customFormat="1" ht="20.100000000000001" customHeight="1" x14ac:dyDescent="0.3">
      <c r="B15" s="24" t="s">
        <v>68</v>
      </c>
    </row>
    <row r="16" spans="1:15" s="24" customFormat="1" ht="20.100000000000001" customHeight="1" x14ac:dyDescent="0.3">
      <c r="B16" s="24" t="s">
        <v>69</v>
      </c>
    </row>
    <row r="17" spans="1:2" s="24" customFormat="1" ht="20.100000000000001" customHeight="1" x14ac:dyDescent="0.3">
      <c r="A17" s="24" t="s">
        <v>70</v>
      </c>
      <c r="B17" s="24" t="s">
        <v>71</v>
      </c>
    </row>
    <row r="18" spans="1:2" s="24" customFormat="1" ht="20.100000000000001" customHeight="1" x14ac:dyDescent="0.3">
      <c r="B18" s="24" t="s">
        <v>72</v>
      </c>
    </row>
    <row r="19" spans="1:2" s="24" customFormat="1" ht="20.100000000000001" customHeight="1" x14ac:dyDescent="0.3">
      <c r="B19" s="24" t="s">
        <v>73</v>
      </c>
    </row>
    <row r="20" spans="1:2" s="24" customFormat="1" ht="20.100000000000001" customHeight="1" x14ac:dyDescent="0.3">
      <c r="A20" s="24" t="s">
        <v>74</v>
      </c>
      <c r="B20" s="24" t="s">
        <v>75</v>
      </c>
    </row>
    <row r="21" spans="1:2" s="24" customFormat="1" ht="20.100000000000001" customHeight="1" x14ac:dyDescent="0.3">
      <c r="B21" s="24" t="s">
        <v>76</v>
      </c>
    </row>
    <row r="22" spans="1:2" s="24" customFormat="1" ht="20.100000000000001" customHeight="1" x14ac:dyDescent="0.3">
      <c r="A22" s="24" t="s">
        <v>25</v>
      </c>
      <c r="B22" s="24" t="s">
        <v>77</v>
      </c>
    </row>
    <row r="23" spans="1:2" s="24" customFormat="1" ht="20.100000000000001" customHeight="1" x14ac:dyDescent="0.3">
      <c r="A23" s="24" t="s">
        <v>24</v>
      </c>
      <c r="B23" s="24" t="s">
        <v>78</v>
      </c>
    </row>
    <row r="24" spans="1:2" s="24" customFormat="1" ht="20.100000000000001" customHeight="1" x14ac:dyDescent="0.3">
      <c r="A24" s="24" t="s">
        <v>13</v>
      </c>
      <c r="B24" s="24" t="s">
        <v>79</v>
      </c>
    </row>
    <row r="25" spans="1:2" s="24" customFormat="1" ht="20.100000000000001" customHeight="1" x14ac:dyDescent="0.3">
      <c r="A25" s="24" t="s">
        <v>12</v>
      </c>
      <c r="B25" s="24" t="s">
        <v>80</v>
      </c>
    </row>
    <row r="26" spans="1:2" s="24" customFormat="1" ht="20.100000000000001" customHeight="1" x14ac:dyDescent="0.3">
      <c r="A26" s="24" t="s">
        <v>11</v>
      </c>
      <c r="B26" s="24" t="s">
        <v>81</v>
      </c>
    </row>
  </sheetData>
  <hyperlinks>
    <hyperlink ref="O13" r:id="rId1"/>
  </hyperlinks>
  <pageMargins left="0.7" right="0.7" top="0.78740157499999996" bottom="0.78740157499999996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tabSelected="1" topLeftCell="A10" zoomScaleNormal="100" workbookViewId="0">
      <selection activeCell="E33" sqref="E33"/>
    </sheetView>
  </sheetViews>
  <sheetFormatPr baseColWidth="10" defaultRowHeight="15" x14ac:dyDescent="0.25"/>
  <cols>
    <col min="1" max="1" width="27.28515625" style="1" customWidth="1"/>
    <col min="2" max="2" width="30.42578125" style="2" customWidth="1"/>
    <col min="3" max="3" width="17.42578125" style="1" customWidth="1"/>
    <col min="4" max="4" width="12.7109375" style="1" bestFit="1" customWidth="1"/>
    <col min="5" max="5" width="50" style="1" customWidth="1"/>
    <col min="6" max="6" width="11.42578125" style="1"/>
    <col min="7" max="7" width="14.5703125" style="1" customWidth="1"/>
    <col min="8" max="8" width="16.5703125" style="1" customWidth="1"/>
    <col min="9" max="12" width="11.42578125" style="1"/>
    <col min="13" max="13" width="40.85546875" style="1" bestFit="1" customWidth="1"/>
    <col min="14" max="16384" width="11.42578125" style="1"/>
  </cols>
  <sheetData>
    <row r="1" spans="1:13" x14ac:dyDescent="0.25">
      <c r="B1" s="13">
        <f ca="1">TODAY()</f>
        <v>43489</v>
      </c>
    </row>
    <row r="3" spans="1:13" x14ac:dyDescent="0.25">
      <c r="A3" s="1" t="s">
        <v>51</v>
      </c>
      <c r="B3" s="10">
        <v>19.649999999999999</v>
      </c>
      <c r="E3" s="29" t="s">
        <v>82</v>
      </c>
      <c r="F3" s="5"/>
    </row>
    <row r="4" spans="1:13" x14ac:dyDescent="0.25">
      <c r="A4" s="1" t="s">
        <v>105</v>
      </c>
      <c r="B4" s="10">
        <v>20.079999999999998</v>
      </c>
      <c r="E4" s="29" t="s">
        <v>82</v>
      </c>
    </row>
    <row r="5" spans="1:13" x14ac:dyDescent="0.25">
      <c r="A5" s="1" t="s">
        <v>97</v>
      </c>
      <c r="B5" s="10" t="s">
        <v>98</v>
      </c>
    </row>
    <row r="6" spans="1:13" x14ac:dyDescent="0.25">
      <c r="A6" s="1" t="s">
        <v>50</v>
      </c>
      <c r="B6" s="10" t="s">
        <v>115</v>
      </c>
      <c r="E6" s="29" t="s">
        <v>82</v>
      </c>
    </row>
    <row r="7" spans="1:13" x14ac:dyDescent="0.25">
      <c r="B7" s="6"/>
      <c r="M7" s="29"/>
    </row>
    <row r="8" spans="1:13" x14ac:dyDescent="0.25">
      <c r="A8" s="1" t="s">
        <v>46</v>
      </c>
      <c r="B8" s="6" t="s">
        <v>116</v>
      </c>
      <c r="E8" s="29" t="s">
        <v>82</v>
      </c>
      <c r="M8" s="30"/>
    </row>
    <row r="9" spans="1:13" x14ac:dyDescent="0.25">
      <c r="A9" s="1" t="s">
        <v>99</v>
      </c>
      <c r="B9" s="10" t="s">
        <v>117</v>
      </c>
      <c r="E9" s="30" t="s">
        <v>106</v>
      </c>
      <c r="M9" s="29"/>
    </row>
    <row r="10" spans="1:13" x14ac:dyDescent="0.25">
      <c r="A10" s="1" t="s">
        <v>41</v>
      </c>
      <c r="B10" s="10" t="s">
        <v>118</v>
      </c>
      <c r="C10" s="15" t="s">
        <v>40</v>
      </c>
      <c r="E10" s="30" t="s">
        <v>84</v>
      </c>
      <c r="M10" s="29"/>
    </row>
    <row r="11" spans="1:13" x14ac:dyDescent="0.25">
      <c r="B11" s="6"/>
      <c r="M11" s="30"/>
    </row>
    <row r="12" spans="1:13" x14ac:dyDescent="0.25">
      <c r="C12" s="22"/>
      <c r="E12" s="5"/>
      <c r="M12" s="29"/>
    </row>
    <row r="14" spans="1:13" x14ac:dyDescent="0.25">
      <c r="A14" s="2" t="s">
        <v>39</v>
      </c>
      <c r="B14" s="2" t="s">
        <v>100</v>
      </c>
      <c r="E14" s="29" t="s">
        <v>83</v>
      </c>
    </row>
    <row r="15" spans="1:13" x14ac:dyDescent="0.25">
      <c r="B15" s="2" t="s">
        <v>38</v>
      </c>
      <c r="C15" s="2" t="s">
        <v>37</v>
      </c>
      <c r="E15" s="1" t="s">
        <v>104</v>
      </c>
    </row>
    <row r="16" spans="1:13" x14ac:dyDescent="0.25">
      <c r="A16" s="1" t="s">
        <v>103</v>
      </c>
      <c r="B16" s="10" t="s">
        <v>102</v>
      </c>
      <c r="C16" s="10" t="s">
        <v>102</v>
      </c>
      <c r="E16" s="1" t="s">
        <v>85</v>
      </c>
    </row>
    <row r="17" spans="1:13" x14ac:dyDescent="0.25">
      <c r="A17" s="1" t="s">
        <v>36</v>
      </c>
      <c r="B17" s="10" t="s">
        <v>102</v>
      </c>
      <c r="C17" s="10" t="s">
        <v>102</v>
      </c>
      <c r="E17" s="1" t="s">
        <v>95</v>
      </c>
    </row>
    <row r="18" spans="1:13" x14ac:dyDescent="0.25">
      <c r="A18" s="1" t="s">
        <v>35</v>
      </c>
      <c r="B18" s="10" t="s">
        <v>102</v>
      </c>
      <c r="C18" s="10" t="s">
        <v>102</v>
      </c>
      <c r="E18" s="1" t="s">
        <v>86</v>
      </c>
    </row>
    <row r="19" spans="1:13" x14ac:dyDescent="0.25">
      <c r="A19" s="1" t="s">
        <v>34</v>
      </c>
      <c r="B19" s="10" t="s">
        <v>102</v>
      </c>
      <c r="C19" s="10" t="s">
        <v>102</v>
      </c>
      <c r="E19" s="1" t="s">
        <v>87</v>
      </c>
    </row>
    <row r="20" spans="1:13" x14ac:dyDescent="0.25">
      <c r="A20" s="1" t="s">
        <v>101</v>
      </c>
      <c r="B20" s="21" t="s">
        <v>0</v>
      </c>
      <c r="C20" s="10" t="s">
        <v>102</v>
      </c>
      <c r="D20" s="5"/>
      <c r="E20" s="1" t="s">
        <v>94</v>
      </c>
    </row>
    <row r="21" spans="1:13" x14ac:dyDescent="0.25">
      <c r="A21" s="1" t="s">
        <v>33</v>
      </c>
      <c r="B21" s="10" t="s">
        <v>102</v>
      </c>
      <c r="C21" s="10" t="s">
        <v>102</v>
      </c>
      <c r="D21" s="5"/>
      <c r="E21" s="1" t="s">
        <v>88</v>
      </c>
    </row>
    <row r="22" spans="1:13" x14ac:dyDescent="0.25">
      <c r="A22" s="1" t="s">
        <v>32</v>
      </c>
      <c r="B22" s="10" t="s">
        <v>102</v>
      </c>
      <c r="C22" s="10" t="s">
        <v>102</v>
      </c>
      <c r="E22" s="1" t="s">
        <v>89</v>
      </c>
    </row>
    <row r="23" spans="1:13" x14ac:dyDescent="0.25">
      <c r="A23" s="1" t="s">
        <v>31</v>
      </c>
      <c r="B23" s="10" t="s">
        <v>102</v>
      </c>
      <c r="C23" s="10" t="s">
        <v>102</v>
      </c>
      <c r="E23" s="1" t="s">
        <v>90</v>
      </c>
    </row>
    <row r="24" spans="1:13" x14ac:dyDescent="0.25">
      <c r="A24" s="1" t="s">
        <v>30</v>
      </c>
      <c r="B24" s="10" t="s">
        <v>102</v>
      </c>
      <c r="C24" s="10" t="s">
        <v>102</v>
      </c>
      <c r="E24" s="1" t="s">
        <v>91</v>
      </c>
      <c r="M24" s="30"/>
    </row>
    <row r="25" spans="1:13" x14ac:dyDescent="0.25">
      <c r="A25" s="1" t="s">
        <v>29</v>
      </c>
      <c r="B25" s="10" t="s">
        <v>102</v>
      </c>
      <c r="C25" s="10" t="s">
        <v>102</v>
      </c>
      <c r="E25" s="1" t="s">
        <v>92</v>
      </c>
    </row>
    <row r="26" spans="1:13" x14ac:dyDescent="0.25">
      <c r="A26" s="1" t="s">
        <v>28</v>
      </c>
      <c r="B26" s="10" t="s">
        <v>102</v>
      </c>
      <c r="C26" s="10" t="s">
        <v>102</v>
      </c>
      <c r="E26" s="1" t="s">
        <v>93</v>
      </c>
    </row>
    <row r="27" spans="1:13" x14ac:dyDescent="0.25">
      <c r="A27" s="5"/>
      <c r="B27" s="6"/>
      <c r="C27" s="6"/>
      <c r="D27" s="5"/>
      <c r="E27" s="5"/>
    </row>
    <row r="29" spans="1:13" x14ac:dyDescent="0.25">
      <c r="A29" s="1" t="s">
        <v>27</v>
      </c>
      <c r="B29" s="20">
        <v>1.1000000000000001</v>
      </c>
      <c r="E29" s="30" t="s">
        <v>96</v>
      </c>
    </row>
    <row r="30" spans="1:13" x14ac:dyDescent="0.25">
      <c r="A30" s="1" t="s">
        <v>26</v>
      </c>
      <c r="B30" s="20">
        <v>1</v>
      </c>
    </row>
    <row r="31" spans="1:13" x14ac:dyDescent="0.25">
      <c r="B31" s="6"/>
    </row>
    <row r="32" spans="1:13" x14ac:dyDescent="0.25">
      <c r="B32" s="2" t="s">
        <v>19</v>
      </c>
      <c r="C32" s="2" t="s">
        <v>18</v>
      </c>
      <c r="D32" s="2" t="s">
        <v>17</v>
      </c>
    </row>
    <row r="33" spans="1:5" x14ac:dyDescent="0.25">
      <c r="A33" s="1" t="s">
        <v>25</v>
      </c>
      <c r="B33" s="19">
        <f>B37/B35</f>
        <v>61.992781258598455</v>
      </c>
      <c r="C33" s="19">
        <f>C37/C35</f>
        <v>58.182347118665945</v>
      </c>
      <c r="D33" s="19">
        <f>D37/D35</f>
        <v>47.227506001710573</v>
      </c>
      <c r="E33" s="30" t="s">
        <v>107</v>
      </c>
    </row>
    <row r="34" spans="1:5" x14ac:dyDescent="0.25">
      <c r="A34" s="1" t="s">
        <v>24</v>
      </c>
      <c r="B34" s="19">
        <f>B38/B35</f>
        <v>33.334810163343718</v>
      </c>
      <c r="C34" s="19">
        <f>C38/C35</f>
        <v>40.681614831311947</v>
      </c>
      <c r="D34" s="19">
        <f>D38/D35</f>
        <v>51.605099839787954</v>
      </c>
    </row>
    <row r="35" spans="1:5" hidden="1" x14ac:dyDescent="0.25">
      <c r="A35" s="1" t="s">
        <v>23</v>
      </c>
      <c r="B35" s="17">
        <f>B36/100</f>
        <v>18432046.890000001</v>
      </c>
      <c r="C35" s="17">
        <f>C36/100</f>
        <v>800129.89</v>
      </c>
      <c r="D35" s="17">
        <f>D36/100</f>
        <v>27378602.82</v>
      </c>
    </row>
    <row r="36" spans="1:5" hidden="1" x14ac:dyDescent="0.25">
      <c r="A36" s="1" t="s">
        <v>22</v>
      </c>
      <c r="B36" s="17">
        <f>B37+B38+B39</f>
        <v>1843204689</v>
      </c>
      <c r="C36" s="17">
        <f>C37+C38+C39</f>
        <v>80012989</v>
      </c>
      <c r="D36" s="17">
        <f>D37+D38+D39</f>
        <v>2737860282</v>
      </c>
    </row>
    <row r="37" spans="1:5" x14ac:dyDescent="0.25">
      <c r="A37" s="1" t="s">
        <v>21</v>
      </c>
      <c r="B37" s="17">
        <v>1142653851</v>
      </c>
      <c r="C37" s="18">
        <v>46553435</v>
      </c>
      <c r="D37" s="17">
        <v>1293023129</v>
      </c>
    </row>
    <row r="38" spans="1:5" x14ac:dyDescent="0.25">
      <c r="A38" s="1" t="s">
        <v>20</v>
      </c>
      <c r="B38" s="17">
        <v>614428784</v>
      </c>
      <c r="C38" s="18">
        <v>32550576</v>
      </c>
      <c r="D38" s="17">
        <v>1412875532</v>
      </c>
    </row>
    <row r="39" spans="1:5" x14ac:dyDescent="0.25">
      <c r="A39" s="1" t="s">
        <v>14</v>
      </c>
      <c r="B39" s="17">
        <v>86122054</v>
      </c>
      <c r="C39" s="18">
        <v>908978</v>
      </c>
      <c r="D39" s="17">
        <v>31961621</v>
      </c>
    </row>
    <row r="40" spans="1:5" x14ac:dyDescent="0.25">
      <c r="B40" s="17"/>
      <c r="C40" s="18"/>
      <c r="D40" s="17"/>
    </row>
    <row r="41" spans="1:5" x14ac:dyDescent="0.25">
      <c r="B41" s="2" t="s">
        <v>19</v>
      </c>
      <c r="C41" s="2" t="s">
        <v>18</v>
      </c>
      <c r="D41" s="2" t="s">
        <v>17</v>
      </c>
    </row>
    <row r="42" spans="1:5" x14ac:dyDescent="0.25">
      <c r="A42" s="1" t="s">
        <v>16</v>
      </c>
      <c r="B42" s="19">
        <v>1872</v>
      </c>
      <c r="C42" s="2">
        <v>169</v>
      </c>
      <c r="D42" s="2">
        <v>1582</v>
      </c>
    </row>
    <row r="43" spans="1:5" x14ac:dyDescent="0.25">
      <c r="A43" s="1" t="s">
        <v>15</v>
      </c>
      <c r="B43" s="19">
        <v>1177</v>
      </c>
      <c r="C43" s="2">
        <v>135</v>
      </c>
      <c r="D43" s="6">
        <v>1350</v>
      </c>
    </row>
    <row r="44" spans="1:5" x14ac:dyDescent="0.25">
      <c r="A44" s="1" t="s">
        <v>14</v>
      </c>
      <c r="B44" s="17">
        <v>270</v>
      </c>
      <c r="C44" s="18">
        <v>19</v>
      </c>
      <c r="D44" s="17">
        <v>138</v>
      </c>
    </row>
    <row r="45" spans="1:5" x14ac:dyDescent="0.25">
      <c r="B45" s="17"/>
      <c r="C45" s="18"/>
      <c r="D45" s="17"/>
    </row>
    <row r="46" spans="1:5" x14ac:dyDescent="0.25">
      <c r="A46" s="1" t="s">
        <v>110</v>
      </c>
      <c r="B46" s="1"/>
      <c r="C46" s="18"/>
      <c r="D46" s="17"/>
      <c r="E46" s="29" t="s">
        <v>83</v>
      </c>
    </row>
    <row r="47" spans="1:5" x14ac:dyDescent="0.25">
      <c r="A47" s="1" t="s">
        <v>13</v>
      </c>
      <c r="B47" s="31" t="s">
        <v>108</v>
      </c>
      <c r="E47" s="1" t="s">
        <v>111</v>
      </c>
    </row>
    <row r="48" spans="1:5" x14ac:dyDescent="0.25">
      <c r="A48" s="1" t="s">
        <v>12</v>
      </c>
      <c r="B48" s="16" t="s">
        <v>113</v>
      </c>
      <c r="E48" s="1" t="s">
        <v>112</v>
      </c>
    </row>
    <row r="49" spans="1:11" x14ac:dyDescent="0.25">
      <c r="A49" s="1" t="s">
        <v>11</v>
      </c>
      <c r="B49" s="31" t="s">
        <v>109</v>
      </c>
      <c r="E49" s="1" t="s">
        <v>114</v>
      </c>
    </row>
    <row r="50" spans="1:11" x14ac:dyDescent="0.25">
      <c r="B50" s="15"/>
    </row>
    <row r="51" spans="1:11" x14ac:dyDescent="0.25">
      <c r="B51" s="6"/>
    </row>
    <row r="52" spans="1:11" x14ac:dyDescent="0.25">
      <c r="A52" s="1" t="s">
        <v>10</v>
      </c>
      <c r="B52" s="6" t="s">
        <v>9</v>
      </c>
    </row>
    <row r="53" spans="1:11" x14ac:dyDescent="0.25">
      <c r="B53" s="6"/>
      <c r="C53" s="2">
        <v>1</v>
      </c>
      <c r="D53" s="2">
        <v>2</v>
      </c>
      <c r="E53" s="2">
        <v>3</v>
      </c>
      <c r="F53" s="2">
        <v>4</v>
      </c>
      <c r="G53" s="2"/>
      <c r="H53" s="2"/>
      <c r="I53" s="2"/>
      <c r="J53" s="2"/>
      <c r="K53" s="2"/>
    </row>
    <row r="54" spans="1:11" x14ac:dyDescent="0.25">
      <c r="B54" s="6" t="s">
        <v>8</v>
      </c>
      <c r="C54" s="13">
        <v>43342</v>
      </c>
      <c r="D54" s="2"/>
      <c r="E54" s="13"/>
      <c r="F54" s="13"/>
      <c r="G54" s="13"/>
      <c r="H54" s="13"/>
      <c r="I54" s="14"/>
      <c r="J54" s="2"/>
      <c r="K54" s="2"/>
    </row>
    <row r="55" spans="1:11" x14ac:dyDescent="0.25">
      <c r="B55" s="6" t="s">
        <v>7</v>
      </c>
      <c r="C55" s="13">
        <v>43322</v>
      </c>
      <c r="D55" s="13">
        <v>43327</v>
      </c>
      <c r="E55" s="13">
        <v>43342</v>
      </c>
      <c r="F55" s="13"/>
      <c r="G55" s="13"/>
      <c r="H55" s="13"/>
      <c r="I55" s="12"/>
      <c r="J55" s="2"/>
      <c r="K55" s="2"/>
    </row>
    <row r="56" spans="1:11" x14ac:dyDescent="0.25">
      <c r="B56" s="6"/>
    </row>
    <row r="57" spans="1:11" x14ac:dyDescent="0.25">
      <c r="B57" s="6"/>
    </row>
    <row r="58" spans="1:11" x14ac:dyDescent="0.25">
      <c r="A58" s="11"/>
      <c r="B58" s="6"/>
      <c r="C58" s="2"/>
      <c r="D58" s="9"/>
      <c r="E58" s="9"/>
      <c r="F58" s="9"/>
      <c r="G58" s="9"/>
      <c r="I58" s="9"/>
      <c r="J58" s="9"/>
      <c r="K58" s="9"/>
    </row>
    <row r="59" spans="1:11" x14ac:dyDescent="0.25">
      <c r="A59" s="1" t="s">
        <v>6</v>
      </c>
      <c r="B59" s="2" t="s">
        <v>5</v>
      </c>
      <c r="C59" s="6" t="s">
        <v>0</v>
      </c>
      <c r="D59" s="9"/>
      <c r="E59" s="9"/>
      <c r="G59" s="9"/>
      <c r="H59" s="9"/>
      <c r="I59" s="9"/>
      <c r="J59" s="9"/>
    </row>
    <row r="60" spans="1:11" x14ac:dyDescent="0.25">
      <c r="B60" s="2" t="s">
        <v>4</v>
      </c>
      <c r="C60" s="6" t="s">
        <v>0</v>
      </c>
      <c r="D60" s="9"/>
      <c r="E60" s="9"/>
      <c r="G60" s="9"/>
      <c r="H60" s="9"/>
      <c r="I60" s="9"/>
      <c r="J60" s="9"/>
    </row>
    <row r="61" spans="1:11" x14ac:dyDescent="0.25">
      <c r="B61" s="2" t="s">
        <v>3</v>
      </c>
      <c r="C61" s="6" t="s">
        <v>0</v>
      </c>
      <c r="D61" s="9"/>
      <c r="E61" s="9"/>
      <c r="G61" s="9"/>
      <c r="H61" s="9"/>
      <c r="I61" s="9"/>
      <c r="J61" s="9"/>
    </row>
    <row r="62" spans="1:11" x14ac:dyDescent="0.25">
      <c r="B62" s="2" t="s">
        <v>2</v>
      </c>
      <c r="C62" s="6" t="s">
        <v>0</v>
      </c>
      <c r="D62" s="9"/>
      <c r="E62" s="9"/>
      <c r="G62" s="9"/>
      <c r="H62" s="9"/>
      <c r="I62" s="9"/>
      <c r="J62" s="9"/>
    </row>
    <row r="63" spans="1:11" x14ac:dyDescent="0.25">
      <c r="B63" s="2" t="s">
        <v>1</v>
      </c>
      <c r="C63" s="6" t="s">
        <v>0</v>
      </c>
    </row>
    <row r="65" spans="2:5" x14ac:dyDescent="0.25">
      <c r="B65" s="6"/>
    </row>
    <row r="66" spans="2:5" x14ac:dyDescent="0.25">
      <c r="B66" s="7"/>
    </row>
    <row r="67" spans="2:5" x14ac:dyDescent="0.25">
      <c r="B67" s="6"/>
    </row>
    <row r="68" spans="2:5" x14ac:dyDescent="0.25">
      <c r="B68" s="6"/>
    </row>
    <row r="70" spans="2:5" x14ac:dyDescent="0.25">
      <c r="D70" s="6"/>
    </row>
    <row r="73" spans="2:5" x14ac:dyDescent="0.25">
      <c r="B73" s="8"/>
    </row>
    <row r="74" spans="2:5" x14ac:dyDescent="0.25">
      <c r="B74" s="8"/>
    </row>
    <row r="75" spans="2:5" x14ac:dyDescent="0.25">
      <c r="B75" s="7"/>
    </row>
    <row r="77" spans="2:5" x14ac:dyDescent="0.25">
      <c r="B77" s="6"/>
      <c r="D77" s="5"/>
      <c r="E77" s="5"/>
    </row>
    <row r="78" spans="2:5" x14ac:dyDescent="0.25">
      <c r="B78" s="6"/>
      <c r="D78" s="5"/>
      <c r="E78" s="5"/>
    </row>
    <row r="79" spans="2:5" x14ac:dyDescent="0.25">
      <c r="B79" s="6"/>
      <c r="D79" s="5"/>
      <c r="E79" s="5"/>
    </row>
    <row r="80" spans="2:5" x14ac:dyDescent="0.25">
      <c r="B80" s="6"/>
      <c r="D80" s="5"/>
      <c r="E80" s="5"/>
    </row>
    <row r="81" spans="1:8" x14ac:dyDescent="0.25">
      <c r="B81" s="6"/>
      <c r="D81" s="5"/>
      <c r="E81" s="5"/>
    </row>
    <row r="82" spans="1:8" x14ac:dyDescent="0.25">
      <c r="B82" s="6"/>
      <c r="D82" s="5"/>
      <c r="E82" s="5"/>
    </row>
    <row r="83" spans="1:8" x14ac:dyDescent="0.25">
      <c r="D83" s="5"/>
      <c r="E83" s="5"/>
    </row>
    <row r="84" spans="1:8" x14ac:dyDescent="0.25">
      <c r="C84" s="2"/>
      <c r="D84" s="5"/>
      <c r="E84" s="5"/>
    </row>
    <row r="85" spans="1:8" x14ac:dyDescent="0.25">
      <c r="D85" s="5"/>
      <c r="E85" s="5"/>
    </row>
    <row r="86" spans="1:8" x14ac:dyDescent="0.25">
      <c r="D86" s="5"/>
      <c r="E86" s="5"/>
      <c r="H86" s="2"/>
    </row>
    <row r="87" spans="1:8" x14ac:dyDescent="0.25">
      <c r="D87" s="5"/>
      <c r="E87" s="5"/>
      <c r="H87" s="2"/>
    </row>
    <row r="88" spans="1:8" x14ac:dyDescent="0.25">
      <c r="D88" s="5"/>
      <c r="E88" s="5"/>
      <c r="H88" s="2"/>
    </row>
    <row r="89" spans="1:8" x14ac:dyDescent="0.25">
      <c r="D89" s="5"/>
      <c r="E89" s="5"/>
    </row>
    <row r="90" spans="1:8" x14ac:dyDescent="0.25">
      <c r="A90" s="4"/>
      <c r="B90" s="4"/>
      <c r="C90" s="4"/>
      <c r="D90" s="4"/>
      <c r="E90" s="5"/>
    </row>
    <row r="91" spans="1:8" x14ac:dyDescent="0.25">
      <c r="A91" s="4"/>
      <c r="B91" s="4"/>
      <c r="C91" s="4"/>
      <c r="D91" s="4"/>
    </row>
    <row r="93" spans="1:8" x14ac:dyDescent="0.25">
      <c r="C93" s="2"/>
    </row>
    <row r="94" spans="1:8" x14ac:dyDescent="0.25">
      <c r="C94" s="3"/>
    </row>
    <row r="95" spans="1:8" x14ac:dyDescent="0.25">
      <c r="C95" s="3"/>
    </row>
    <row r="96" spans="1:8" x14ac:dyDescent="0.25">
      <c r="C96" s="3"/>
    </row>
    <row r="97" spans="3:3" x14ac:dyDescent="0.25">
      <c r="C97" s="3"/>
    </row>
    <row r="98" spans="3:3" x14ac:dyDescent="0.25">
      <c r="C98" s="3"/>
    </row>
    <row r="99" spans="3:3" x14ac:dyDescent="0.25">
      <c r="C99" s="3"/>
    </row>
    <row r="100" spans="3:3" x14ac:dyDescent="0.25">
      <c r="C100" s="3"/>
    </row>
    <row r="101" spans="3:3" x14ac:dyDescent="0.25">
      <c r="C101" s="3"/>
    </row>
    <row r="102" spans="3:3" x14ac:dyDescent="0.25">
      <c r="C102" s="3"/>
    </row>
    <row r="103" spans="3:3" x14ac:dyDescent="0.25">
      <c r="C103" s="3"/>
    </row>
    <row r="104" spans="3:3" x14ac:dyDescent="0.25">
      <c r="C104" s="3"/>
    </row>
    <row r="105" spans="3:3" x14ac:dyDescent="0.25">
      <c r="C105" s="3"/>
    </row>
    <row r="106" spans="3:3" x14ac:dyDescent="0.25">
      <c r="C106" s="3"/>
    </row>
    <row r="107" spans="3:3" x14ac:dyDescent="0.25">
      <c r="C107" s="3"/>
    </row>
    <row r="108" spans="3:3" x14ac:dyDescent="0.25">
      <c r="C108" s="2"/>
    </row>
    <row r="109" spans="3:3" x14ac:dyDescent="0.25">
      <c r="C109" s="2"/>
    </row>
    <row r="110" spans="3:3" x14ac:dyDescent="0.25">
      <c r="C110" s="2"/>
    </row>
    <row r="111" spans="3:3" x14ac:dyDescent="0.25">
      <c r="C111" s="2"/>
    </row>
    <row r="112" spans="3:3" x14ac:dyDescent="0.25">
      <c r="C112" s="2"/>
    </row>
    <row r="113" spans="3:3" x14ac:dyDescent="0.25">
      <c r="C113" s="2"/>
    </row>
    <row r="114" spans="3:3" x14ac:dyDescent="0.25">
      <c r="C114" s="2"/>
    </row>
    <row r="115" spans="3:3" x14ac:dyDescent="0.25">
      <c r="C115" s="2"/>
    </row>
  </sheetData>
  <conditionalFormatting sqref="B75">
    <cfRule type="cellIs" dxfId="0" priority="1" operator="lessThan">
      <formula>-400</formula>
    </cfRule>
  </conditionalFormatting>
  <hyperlinks>
    <hyperlink ref="E4" r:id="rId1"/>
    <hyperlink ref="E6" r:id="rId2"/>
    <hyperlink ref="E8" r:id="rId3"/>
    <hyperlink ref="E10" r:id="rId4"/>
    <hyperlink ref="E3" r:id="rId5"/>
    <hyperlink ref="E14" r:id="rId6"/>
    <hyperlink ref="E9" r:id="rId7"/>
    <hyperlink ref="E29" r:id="rId8"/>
    <hyperlink ref="E46" r:id="rId9"/>
    <hyperlink ref="E33" r:id="rId10"/>
  </hyperlinks>
  <printOptions gridLines="1"/>
  <pageMargins left="0.70866141732283472" right="0.70866141732283472" top="0.78740157480314965" bottom="0.78740157480314965" header="0.31496062992125984" footer="0.31496062992125984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Interpretation</vt:lpstr>
      <vt:lpstr>dly Watchlist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JR8</dc:creator>
  <cp:lastModifiedBy>Nikolai</cp:lastModifiedBy>
  <dcterms:created xsi:type="dcterms:W3CDTF">2016-09-16T13:08:11Z</dcterms:created>
  <dcterms:modified xsi:type="dcterms:W3CDTF">2019-01-24T08:47:26Z</dcterms:modified>
</cp:coreProperties>
</file>